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<sst xmlns="http://schemas.openxmlformats.org/spreadsheetml/2006/main" count="29" uniqueCount="25">
  <si>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高昌区2024年3月份农村特困供养汇总表</t>
  </si>
  <si>
    <t>NO</t>
  </si>
  <si>
    <t>各乡名称</t>
  </si>
  <si>
    <t>农村特困（五保户）</t>
  </si>
  <si>
    <t>特困供养人员（五保户）照料护理费</t>
  </si>
  <si>
    <t>小合计</t>
  </si>
  <si>
    <t>总金额</t>
  </si>
  <si>
    <t>半自理260元/月</t>
  </si>
  <si>
    <t>全护理850元/月</t>
  </si>
  <si>
    <t>户数</t>
  </si>
  <si>
    <t>人数</t>
  </si>
  <si>
    <t>人/月</t>
  </si>
  <si>
    <t>金额</t>
  </si>
  <si>
    <t>亚尔镇</t>
  </si>
  <si>
    <t>葡萄镇</t>
  </si>
  <si>
    <t>恰特喀勒乡</t>
  </si>
  <si>
    <t>三堡乡</t>
  </si>
  <si>
    <t>艾丁湖乡</t>
  </si>
  <si>
    <t>胜金乡</t>
  </si>
  <si>
    <t>红星片区</t>
  </si>
  <si>
    <t>新城片区</t>
  </si>
  <si>
    <t>七泉湖镇</t>
  </si>
  <si>
    <t>火焰山镇</t>
  </si>
  <si>
    <t>合计</t>
  </si>
  <si>
    <t>会计：          领导签字：        科室负责人：       制表人：         财政：              日期：2024年3月4日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</si>
</sst>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4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4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A7" sqref="A7:L7"/>
    </sheetView>
  </sheetViews>
  <sheetFormatPr defaultColWidth="9.00390625" defaultRowHeight="24" customHeight="1"/>
  <cols>
    <col min="1" max="1" width="5.625" style="4" customWidth="1"/>
    <col min="2" max="2" width="12.375" style="4" customWidth="1"/>
    <col min="3" max="3" width="7.125" style="4" customWidth="1"/>
    <col min="4" max="4" width="9.625" style="4" customWidth="1"/>
    <col min="5" max="5" width="10.375" style="4" customWidth="1"/>
    <col min="6" max="6" width="9.125" style="4" customWidth="1"/>
    <col min="7" max="12" width="11.75390625" style="4" customWidth="1"/>
    <col min="13" max="16384" width="9.00390625" style="1" customWidth="1"/>
  </cols>
  <sheetData>
    <row r="1" spans="1:12" s="1" customFormat="1" ht="33.75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5"/>
    </row>
    <row r="2" spans="1:12" s="1" customFormat="1" ht="21" customHeight="1">
      <c r="A2" s="7" t="s">
        <v>1</v>
      </c>
      <c r="B2" s="7" t="s">
        <v>2</v>
      </c>
      <c r="C2" s="8" t="s">
        <v>3</v>
      </c>
      <c r="D2" s="8"/>
      <c r="E2" s="8"/>
      <c r="F2" s="8"/>
      <c r="G2" s="9" t="s">
        <v>4</v>
      </c>
      <c r="H2" s="9"/>
      <c r="I2" s="9"/>
      <c r="J2" s="9"/>
      <c r="K2" s="22" t="s">
        <v>5</v>
      </c>
      <c r="L2" s="7" t="s">
        <v>6</v>
      </c>
    </row>
    <row r="3" spans="1:12" s="1" customFormat="1" ht="27.75" customHeight="1">
      <c r="A3" s="10"/>
      <c r="B3" s="10"/>
      <c r="C3" s="8"/>
      <c r="D3" s="8"/>
      <c r="E3" s="8"/>
      <c r="F3" s="8"/>
      <c r="G3" s="11" t="s">
        <v>7</v>
      </c>
      <c r="H3" s="11"/>
      <c r="I3" s="11" t="s">
        <v>8</v>
      </c>
      <c r="J3" s="11"/>
      <c r="K3" s="23"/>
      <c r="L3" s="10"/>
    </row>
    <row r="4" spans="1:12" s="1" customFormat="1" ht="30" customHeight="1">
      <c r="A4" s="12"/>
      <c r="B4" s="12"/>
      <c r="C4" s="8" t="s">
        <v>9</v>
      </c>
      <c r="D4" s="8" t="s">
        <v>10</v>
      </c>
      <c r="E4" s="8" t="s">
        <v>11</v>
      </c>
      <c r="F4" s="8" t="s">
        <v>12</v>
      </c>
      <c r="G4" s="8" t="s">
        <v>10</v>
      </c>
      <c r="H4" s="8" t="s">
        <v>12</v>
      </c>
      <c r="I4" s="8" t="s">
        <v>10</v>
      </c>
      <c r="J4" s="8" t="s">
        <v>12</v>
      </c>
      <c r="K4" s="24"/>
      <c r="L4" s="12"/>
    </row>
    <row r="5" spans="1:12" s="1" customFormat="1" ht="27.75" customHeight="1">
      <c r="A5" s="8">
        <v>1</v>
      </c>
      <c r="B5" s="8" t="s">
        <v>13</v>
      </c>
      <c r="C5" s="8">
        <v>5</v>
      </c>
      <c r="D5" s="8">
        <v>6</v>
      </c>
      <c r="E5" s="8">
        <v>690</v>
      </c>
      <c r="F5" s="8">
        <f aca="true" t="shared" si="0" ref="F5:F12">E5*D5</f>
        <v>4140</v>
      </c>
      <c r="G5" s="13">
        <v>2</v>
      </c>
      <c r="H5" s="13">
        <f>G5*260</f>
        <v>520</v>
      </c>
      <c r="I5" s="13">
        <v>1</v>
      </c>
      <c r="J5" s="13">
        <f>I5*850</f>
        <v>850</v>
      </c>
      <c r="K5" s="13">
        <f>H5+J5</f>
        <v>1370</v>
      </c>
      <c r="L5" s="8">
        <f>K5+F5</f>
        <v>5510</v>
      </c>
    </row>
    <row r="6" spans="1:12" s="1" customFormat="1" ht="27.75" customHeight="1">
      <c r="A6" s="14">
        <v>2</v>
      </c>
      <c r="B6" s="14" t="s">
        <v>14</v>
      </c>
      <c r="C6" s="14">
        <v>7</v>
      </c>
      <c r="D6" s="14">
        <v>7</v>
      </c>
      <c r="E6" s="14">
        <v>690</v>
      </c>
      <c r="F6" s="14">
        <f t="shared" si="0"/>
        <v>4830</v>
      </c>
      <c r="G6" s="14">
        <v>4</v>
      </c>
      <c r="H6" s="15">
        <f aca="true" t="shared" si="1" ref="H6:H15">G6*260</f>
        <v>1040</v>
      </c>
      <c r="I6" s="15">
        <v>0</v>
      </c>
      <c r="J6" s="15">
        <f aca="true" t="shared" si="2" ref="J6:J15">I6*850</f>
        <v>0</v>
      </c>
      <c r="K6" s="15">
        <f aca="true" t="shared" si="3" ref="K6:K15">H6+J6</f>
        <v>1040</v>
      </c>
      <c r="L6" s="14">
        <f aca="true" t="shared" si="4" ref="L6:L15">K6+F6</f>
        <v>5870</v>
      </c>
    </row>
    <row r="7" spans="1:12" s="2" customFormat="1" ht="27.75" customHeight="1">
      <c r="A7" s="8">
        <v>3</v>
      </c>
      <c r="B7" s="8" t="s">
        <v>15</v>
      </c>
      <c r="C7" s="8">
        <v>14</v>
      </c>
      <c r="D7" s="8">
        <v>14</v>
      </c>
      <c r="E7" s="8">
        <v>690</v>
      </c>
      <c r="F7" s="8">
        <f t="shared" si="0"/>
        <v>9660</v>
      </c>
      <c r="G7" s="13">
        <v>4</v>
      </c>
      <c r="H7" s="13">
        <f t="shared" si="1"/>
        <v>1040</v>
      </c>
      <c r="I7" s="13">
        <v>0</v>
      </c>
      <c r="J7" s="13">
        <f t="shared" si="2"/>
        <v>0</v>
      </c>
      <c r="K7" s="13">
        <f t="shared" si="3"/>
        <v>1040</v>
      </c>
      <c r="L7" s="8">
        <f t="shared" si="4"/>
        <v>10700</v>
      </c>
    </row>
    <row r="8" spans="1:12" s="1" customFormat="1" ht="27.75" customHeight="1">
      <c r="A8" s="16">
        <v>4</v>
      </c>
      <c r="B8" s="16" t="s">
        <v>16</v>
      </c>
      <c r="C8" s="16">
        <v>6</v>
      </c>
      <c r="D8" s="16">
        <v>6</v>
      </c>
      <c r="E8" s="16">
        <v>690</v>
      </c>
      <c r="F8" s="16">
        <f t="shared" si="0"/>
        <v>4140</v>
      </c>
      <c r="G8" s="17">
        <v>4</v>
      </c>
      <c r="H8" s="17">
        <f t="shared" si="1"/>
        <v>1040</v>
      </c>
      <c r="I8" s="17">
        <v>0</v>
      </c>
      <c r="J8" s="17">
        <f t="shared" si="2"/>
        <v>0</v>
      </c>
      <c r="K8" s="17">
        <f t="shared" si="3"/>
        <v>1040</v>
      </c>
      <c r="L8" s="16">
        <f t="shared" si="4"/>
        <v>5180</v>
      </c>
    </row>
    <row r="9" spans="1:12" s="1" customFormat="1" ht="27.75" customHeight="1">
      <c r="A9" s="8">
        <v>5</v>
      </c>
      <c r="B9" s="8" t="s">
        <v>17</v>
      </c>
      <c r="C9" s="13">
        <v>16</v>
      </c>
      <c r="D9" s="13">
        <v>17</v>
      </c>
      <c r="E9" s="8">
        <v>690</v>
      </c>
      <c r="F9" s="8">
        <f t="shared" si="0"/>
        <v>11730</v>
      </c>
      <c r="G9" s="13">
        <v>7</v>
      </c>
      <c r="H9" s="13">
        <f t="shared" si="1"/>
        <v>1820</v>
      </c>
      <c r="I9" s="13">
        <v>2</v>
      </c>
      <c r="J9" s="13">
        <f t="shared" si="2"/>
        <v>1700</v>
      </c>
      <c r="K9" s="13">
        <f t="shared" si="3"/>
        <v>3520</v>
      </c>
      <c r="L9" s="8">
        <f t="shared" si="4"/>
        <v>15250</v>
      </c>
    </row>
    <row r="10" spans="1:12" s="1" customFormat="1" ht="27.75" customHeight="1">
      <c r="A10" s="8">
        <v>6</v>
      </c>
      <c r="B10" s="8" t="s">
        <v>18</v>
      </c>
      <c r="C10" s="8">
        <v>8</v>
      </c>
      <c r="D10" s="8">
        <v>8</v>
      </c>
      <c r="E10" s="8">
        <v>690</v>
      </c>
      <c r="F10" s="8">
        <f t="shared" si="0"/>
        <v>5520</v>
      </c>
      <c r="G10" s="13">
        <v>1</v>
      </c>
      <c r="H10" s="13">
        <f t="shared" si="1"/>
        <v>260</v>
      </c>
      <c r="I10" s="13">
        <v>3</v>
      </c>
      <c r="J10" s="13">
        <f t="shared" si="2"/>
        <v>2550</v>
      </c>
      <c r="K10" s="13">
        <f t="shared" si="3"/>
        <v>2810</v>
      </c>
      <c r="L10" s="8">
        <f t="shared" si="4"/>
        <v>8330</v>
      </c>
    </row>
    <row r="11" spans="1:12" s="1" customFormat="1" ht="27.75" customHeight="1">
      <c r="A11" s="8">
        <v>7</v>
      </c>
      <c r="B11" s="8" t="s">
        <v>19</v>
      </c>
      <c r="C11" s="13">
        <v>2</v>
      </c>
      <c r="D11" s="13">
        <v>2</v>
      </c>
      <c r="E11" s="8">
        <v>690</v>
      </c>
      <c r="F11" s="8">
        <f t="shared" si="0"/>
        <v>1380</v>
      </c>
      <c r="G11" s="13">
        <v>1</v>
      </c>
      <c r="H11" s="13">
        <f t="shared" si="1"/>
        <v>260</v>
      </c>
      <c r="I11" s="13">
        <v>1</v>
      </c>
      <c r="J11" s="13">
        <f t="shared" si="2"/>
        <v>850</v>
      </c>
      <c r="K11" s="13">
        <f t="shared" si="3"/>
        <v>1110</v>
      </c>
      <c r="L11" s="8">
        <f t="shared" si="4"/>
        <v>2490</v>
      </c>
    </row>
    <row r="12" spans="1:12" s="1" customFormat="1" ht="27.75" customHeight="1">
      <c r="A12" s="8">
        <v>8</v>
      </c>
      <c r="B12" s="8" t="s">
        <v>20</v>
      </c>
      <c r="C12" s="8">
        <v>6</v>
      </c>
      <c r="D12" s="8">
        <v>6</v>
      </c>
      <c r="E12" s="8">
        <v>690</v>
      </c>
      <c r="F12" s="8">
        <f t="shared" si="0"/>
        <v>4140</v>
      </c>
      <c r="G12" s="13">
        <v>4</v>
      </c>
      <c r="H12" s="13">
        <f t="shared" si="1"/>
        <v>1040</v>
      </c>
      <c r="I12" s="13">
        <v>1</v>
      </c>
      <c r="J12" s="13">
        <f t="shared" si="2"/>
        <v>850</v>
      </c>
      <c r="K12" s="13">
        <f t="shared" si="3"/>
        <v>1890</v>
      </c>
      <c r="L12" s="8">
        <f t="shared" si="4"/>
        <v>6030</v>
      </c>
    </row>
    <row r="13" spans="1:12" s="1" customFormat="1" ht="27.75" customHeight="1">
      <c r="A13" s="8">
        <v>9</v>
      </c>
      <c r="B13" s="8" t="s">
        <v>21</v>
      </c>
      <c r="C13" s="8">
        <v>2</v>
      </c>
      <c r="D13" s="8">
        <v>2</v>
      </c>
      <c r="E13" s="8">
        <v>690</v>
      </c>
      <c r="F13" s="8">
        <f aca="true" t="shared" si="5" ref="F13:F15">E13*D13</f>
        <v>1380</v>
      </c>
      <c r="G13" s="13">
        <v>1</v>
      </c>
      <c r="H13" s="13">
        <f t="shared" si="1"/>
        <v>260</v>
      </c>
      <c r="I13" s="13">
        <v>0</v>
      </c>
      <c r="J13" s="13">
        <f t="shared" si="2"/>
        <v>0</v>
      </c>
      <c r="K13" s="13">
        <f t="shared" si="3"/>
        <v>260</v>
      </c>
      <c r="L13" s="8">
        <f t="shared" si="4"/>
        <v>1640</v>
      </c>
    </row>
    <row r="14" spans="1:12" s="1" customFormat="1" ht="27.75" customHeight="1">
      <c r="A14" s="8">
        <v>10</v>
      </c>
      <c r="B14" s="8" t="s">
        <v>22</v>
      </c>
      <c r="C14" s="13">
        <v>5</v>
      </c>
      <c r="D14" s="13">
        <v>5</v>
      </c>
      <c r="E14" s="8">
        <v>690</v>
      </c>
      <c r="F14" s="8">
        <f t="shared" si="5"/>
        <v>3450</v>
      </c>
      <c r="G14" s="13">
        <v>0</v>
      </c>
      <c r="H14" s="13">
        <f t="shared" si="1"/>
        <v>0</v>
      </c>
      <c r="I14" s="13">
        <v>0</v>
      </c>
      <c r="J14" s="13">
        <f t="shared" si="2"/>
        <v>0</v>
      </c>
      <c r="K14" s="13">
        <f t="shared" si="3"/>
        <v>0</v>
      </c>
      <c r="L14" s="8">
        <f t="shared" si="4"/>
        <v>3450</v>
      </c>
    </row>
    <row r="15" spans="1:12" s="3" customFormat="1" ht="30" customHeight="1">
      <c r="A15" s="18" t="s">
        <v>23</v>
      </c>
      <c r="B15" s="18"/>
      <c r="C15" s="8">
        <f>SUM(C5:C14)</f>
        <v>71</v>
      </c>
      <c r="D15" s="8">
        <f>SUM(D5:D14)</f>
        <v>73</v>
      </c>
      <c r="E15" s="8">
        <v>690</v>
      </c>
      <c r="F15" s="8">
        <f t="shared" si="5"/>
        <v>50370</v>
      </c>
      <c r="G15" s="19">
        <f>SUM(G5:G14)</f>
        <v>28</v>
      </c>
      <c r="H15" s="13">
        <f t="shared" si="1"/>
        <v>7280</v>
      </c>
      <c r="I15" s="19">
        <f>SUM(I5:I14)</f>
        <v>8</v>
      </c>
      <c r="J15" s="13">
        <f t="shared" si="2"/>
        <v>6800</v>
      </c>
      <c r="K15" s="13">
        <f t="shared" si="3"/>
        <v>14080</v>
      </c>
      <c r="L15" s="8">
        <f t="shared" si="4"/>
        <v>64450</v>
      </c>
    </row>
    <row r="16" spans="1:12" s="1" customFormat="1" ht="42" customHeight="1">
      <c r="A16" s="20" t="s">
        <v>24</v>
      </c>
      <c r="B16" s="20"/>
      <c r="C16" s="21"/>
      <c r="D16" s="21"/>
      <c r="E16" s="21"/>
      <c r="F16" s="21"/>
      <c r="G16" s="20"/>
      <c r="H16" s="20"/>
      <c r="I16" s="20"/>
      <c r="J16" s="20"/>
      <c r="K16" s="20"/>
      <c r="L16" s="20"/>
    </row>
  </sheetData>
  <sheetProtection/>
  <mergeCells count="11">
    <mergeCell ref="A1:L1"/>
    <mergeCell ref="G2:J2"/>
    <mergeCell ref="G3:H3"/>
    <mergeCell ref="I3:J3"/>
    <mergeCell ref="A15:B15"/>
    <mergeCell ref="A16:L16"/>
    <mergeCell ref="A2:A4"/>
    <mergeCell ref="B2:B4"/>
    <mergeCell ref="K2:K4"/>
    <mergeCell ref="L2:L4"/>
    <mergeCell ref="C2:F3"/>
  </mergeCells>
  <printOptions/>
  <pageMargins left="1.3777777777777778" right="0.75" top="0.66875" bottom="0.7479166666666667" header="0.5" footer="0.5"/>
  <pageSetup orientation="landscape" paperSize="9" scale="90"/>
  <ignoredErrors>
    <ignoredError sqref="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自由</cp:lastModifiedBy>
  <cp:lastPrinted>2020-06-29T09:20:45Z</cp:lastPrinted>
  <dcterms:created xsi:type="dcterms:W3CDTF">2012-04-20T09:46:54Z</dcterms:created>
  <dcterms:modified xsi:type="dcterms:W3CDTF">2024-04-11T03:25:11Z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CAC3F434EE6B4BB88C734D59280A6253</vt:lpwstr>
  </property>
</Properties>
</file>